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19-2025 (3.vyhlášení) ERDF\1 výzva\"/>
    </mc:Choice>
  </mc:AlternateContent>
  <xr:revisionPtr revIDLastSave="0" documentId="13_ncr:1_{D8E19A86-7060-4737-BBF4-BD8C8439F51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9" i="1" l="1"/>
  <c r="S9" i="1"/>
  <c r="T9" i="1"/>
  <c r="S8" i="1"/>
  <c r="T8" i="1"/>
  <c r="S10" i="1"/>
  <c r="T10" i="1"/>
  <c r="P8" i="1"/>
  <c r="P10" i="1"/>
  <c r="S7" i="1"/>
  <c r="P7" i="1"/>
  <c r="R13" i="1" l="1"/>
  <c r="Q13" i="1"/>
  <c r="T7" i="1"/>
</calcChain>
</file>

<file path=xl/sharedStrings.xml><?xml version="1.0" encoding="utf-8"?>
<sst xmlns="http://schemas.openxmlformats.org/spreadsheetml/2006/main" count="62" uniqueCount="53">
  <si>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</si>
  <si>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</si>
  <si>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</si>
  <si>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</si>
  <si>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</si>
  <si>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</si>
  <si>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</si>
  <si>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</si>
  <si>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</si>
  <si>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</si>
  <si>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</si>
  <si>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</si>
  <si>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</si>
  <si>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32232000-8 - Zařízení pro videokonference </t>
  </si>
  <si>
    <t>32351200-0 - Obrazovky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</si>
  <si>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</si>
  <si>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</si>
  <si>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</si>
  <si>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</si>
  <si>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</si>
  <si>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</si>
  <si>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</si>
  <si>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</si>
  <si>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</si>
  <si>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</si>
  <si>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</si>
  <si>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</si>
  <si>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</si>
  <si>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</si>
  <si>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ks</t>
  </si>
  <si>
    <t>Samostatná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</si>
  <si>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</si>
  <si>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 NÁZEV A ČÍSLO DOTAČNÍHO PROJEKTU</t>
    </r>
  </si>
  <si>
    <t>NE</t>
  </si>
  <si>
    <t>Příloha č. 2 Kupní smlouvy - Technická specifikace
Audiovizuální technika (II.) 019 - 2025</t>
  </si>
  <si>
    <t>Interaktivní nástěnný display s PC a audio systémem</t>
  </si>
  <si>
    <t>Bezdrátový prezentační systém  s příslušenstvím</t>
  </si>
  <si>
    <t>Název projektu: ERDF KVALITA ZČU 
Číslo projektu: CZ.02.02.01/00/23_023/0008982</t>
  </si>
  <si>
    <t>Mgr. Jan Král, 
Tel.: 37763 6123</t>
  </si>
  <si>
    <t>40 dní</t>
  </si>
  <si>
    <t>Klatovská 51, 
301 00 Plzeň,
Fakulta pedagogická - Děkanát,
místnost KL 221</t>
  </si>
  <si>
    <t>Záruka na zboží 5 let.</t>
  </si>
  <si>
    <t>Včetně dopravy, montáže, zaškolení, popisků přípojného místa a oštítkování kabeláže (na obouch stranách kabelů).
Záruka na set 5 let.</t>
  </si>
  <si>
    <t>Záruka na set 5 let.</t>
  </si>
  <si>
    <t>Doprava a montáž AV techniky, včetně přípojných míst a displeje s ozvučením.</t>
  </si>
  <si>
    <t>Společná faktura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</si>
  <si>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</si>
  <si>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Interaktivní nástenný display s PC a přípojným místem</t>
  </si>
  <si>
    <t>Interaktivní nástenný display</t>
  </si>
  <si>
    <r>
      <rPr>
        <b/>
        <sz val="11"/>
        <color theme="1"/>
        <rFont val="Calibri"/>
        <family val="2"/>
        <charset val="238"/>
        <scheme val="minor"/>
      </rPr>
      <t>Velkoformátový multitouch dotykový displej</t>
    </r>
    <r>
      <rPr>
        <sz val="11"/>
        <color theme="1"/>
        <rFont val="Calibri"/>
        <family val="2"/>
        <charset val="238"/>
        <scheme val="minor"/>
      </rPr>
      <t xml:space="preserve"> s úhlopříčkou min. 86" (cca 216 cm), D-LED, rozlišení nativní UHD 4 K (3840x2160), poměr stran 16:9, barevná hloubka min. 10bit, typ panelu: IPS, jas min. 400 cd/m2, kontrast 5000:1, odezva max. 8 ms. Obnovovací frekvence min. 60 Hz. Pozorovací úhly min. 178°x178°. 
Konektivita min.: 3x HDMI 2.x, 1x HDMI-OUT, 1x VGA, 3.x USB 3.x, 2x USB-C, alepoň 1x s PD (max. 65 W), 1x RS-232, 2x GLAN, 2x audio jack 3.5 mm, OPS slot, stereo audiosystém min. 2x 16 W.
RAM 8GB, interní úložiště min. 128GB.
Součástí dodávky integrovaný NFC zámek + PIR detektor + senzor životního prostředí včetně aplikace bez nutnosti instalace z externího zdroje, OS Android 14, Google EDLA certifikace. 
</t>
    </r>
    <r>
      <rPr>
        <b/>
        <sz val="11"/>
        <color theme="1"/>
        <rFont val="Calibri"/>
        <family val="2"/>
        <charset val="238"/>
        <scheme val="minor"/>
      </rPr>
      <t>Slot-in (integrované) PC:</t>
    </r>
    <r>
      <rPr>
        <sz val="11"/>
        <color theme="1"/>
        <rFont val="Calibri"/>
        <family val="2"/>
        <charset val="238"/>
        <scheme val="minor"/>
      </rPr>
      <t xml:space="preserve"> 16jádrový procesor s výkonem min. 26 000 bodů v www.cpubenchmark.net (k 29.3.2025), integrovaný grafický adaptér, GLAN, paměť 16GB RAM, 1TB SSD, WiFi 6, 2x USB 3.2. 2x USB 2.0, 1x USB-C, HDMI-out, DisplayPort-out, audio in/out, MS Win11 Pro. 
Záruka na set 5 let.
</t>
    </r>
    <r>
      <rPr>
        <b/>
        <sz val="11"/>
        <color theme="1"/>
        <rFont val="Calibri"/>
        <family val="2"/>
        <charset val="238"/>
        <scheme val="minor"/>
      </rPr>
      <t>Set bezdrátové klávesnice a bezdrátové myši: Klávesnice</t>
    </r>
    <r>
      <rPr>
        <sz val="11"/>
        <color theme="1"/>
        <rFont val="Calibri"/>
        <family val="2"/>
        <charset val="238"/>
        <scheme val="minor"/>
      </rPr>
      <t xml:space="preserve"> s numerickým blokem, membránová, nízkoprofilové klávesy, kurzorové šipky široké, multimediální klávesy pro přehrávání a změnu hlasitosti (nad funkčními klávesami), česká lokalizace, bluetooth + bezdrátový USB přijímač, voděodolná, tichá, napájení pomocí 2x AA baterie, standardní velikost (šířka cca 45 cm), opěrka zápěstí. </t>
    </r>
    <r>
      <rPr>
        <b/>
        <sz val="11"/>
        <color theme="1"/>
        <rFont val="Calibri"/>
        <family val="2"/>
        <charset val="238"/>
        <scheme val="minor"/>
      </rPr>
      <t>Myš</t>
    </r>
    <r>
      <rPr>
        <sz val="11"/>
        <color theme="1"/>
        <rFont val="Calibri"/>
        <family val="2"/>
        <charset val="238"/>
        <scheme val="minor"/>
      </rPr>
      <t xml:space="preserve">, optická, bluetooth, citlivost 400 až 4000 DPI, 5 tlačítek, klasické kolečko, napájení pomocí AA baterie. Možnost připojení obou zařízení na jeden bezdrátový USB přijímač. Preferovaná barva černá.
</t>
    </r>
    <r>
      <rPr>
        <b/>
        <sz val="11"/>
        <color theme="1"/>
        <rFont val="Calibri"/>
        <family val="2"/>
        <charset val="238"/>
        <scheme val="minor"/>
      </rPr>
      <t>Nástěnný elektrický zvedací systém</t>
    </r>
    <r>
      <rPr>
        <sz val="11"/>
        <color theme="1"/>
        <rFont val="Calibri"/>
        <family val="2"/>
        <charset val="238"/>
        <scheme val="minor"/>
      </rPr>
      <t xml:space="preserve"> pro displeje do úhlopříčky 86" a více, nosnost 140 kg, VESA uchycení, programovatelné omezení rozsahu a výšky zdvihu, speciální prodlužovací konzole do podlahy s výškou 30 cm pro zvýšení maximální výšky zdvihu.
</t>
    </r>
    <r>
      <rPr>
        <b/>
        <sz val="11"/>
        <color theme="1"/>
        <rFont val="Calibri"/>
        <family val="2"/>
        <charset val="238"/>
        <scheme val="minor"/>
      </rPr>
      <t>4x pasivní nástěnný reproduktor</t>
    </r>
    <r>
      <rPr>
        <sz val="11"/>
        <color theme="1"/>
        <rFont val="Calibri"/>
        <family val="2"/>
        <charset val="238"/>
        <scheme val="minor"/>
      </rPr>
      <t xml:space="preserve"> s úrovní ochrany IP-44, dvoucestný systém, příkon 50 W, impedance 8 Ω, systém 3"/ 0,50", včetně držáku, 2-zónový audio zesilovač, 2x80 W výkon na 4/8 Ω nebo na 70/100 V, bez nutnosti transformátor, tichý provoz bez ventilátoru, určený pro montáž do racku.</t>
    </r>
  </si>
  <si>
    <r>
      <rPr>
        <b/>
        <sz val="11"/>
        <color theme="1"/>
        <rFont val="Calibri"/>
        <family val="2"/>
        <charset val="238"/>
        <scheme val="minor"/>
      </rPr>
      <t xml:space="preserve">Velkoformátový multitouch dotykový displej </t>
    </r>
    <r>
      <rPr>
        <sz val="11"/>
        <color theme="1"/>
        <rFont val="Calibri"/>
        <family val="2"/>
        <charset val="238"/>
        <scheme val="minor"/>
      </rPr>
      <t xml:space="preserve">s úhlopříčkou min. 86" (cca 216 cm), D-LED, rozlišení nativní UHD 4 K (3840x2160), poměr stran 16:9, barevná hloubka min. 10bit, typ panelu: IPS, jas min. 400 cd/m2, kontrast 5000:1, odezva max. 8 ms. Obnovovací frekvence min. 60 Hz. Pozorovací úhly min. 178°x178°. 
Konektivita min.: 3x HDMI 2.x, 1x HDMI-OUT, 1x VGA, 3.x USB 3.x, 2x USB-C, alepoň 1x s PD (max. 65 W), 1x RS-232, 2x GLAN, 2x audio jack 3.5 mm, OPS slot, stereo audiosystém min. 2x 16 W. 
RAM 8GB, interní úložiště min. 128GB.
Součástí dodávky integrovaný NFC zámek + PIR detektor + senzor životního prostředí včetně aplikace bez nutnosti instalace z externího zdroje, OS Android 14, Google EDLA certifikace. 
Držák pro montáž displeje na zeď. 
</t>
    </r>
    <r>
      <rPr>
        <b/>
        <sz val="11"/>
        <color theme="1"/>
        <rFont val="Calibri"/>
        <family val="2"/>
        <charset val="238"/>
        <scheme val="minor"/>
      </rPr>
      <t>Slot-in (integrované) PC:</t>
    </r>
    <r>
      <rPr>
        <sz val="11"/>
        <color theme="1"/>
        <rFont val="Calibri"/>
        <family val="2"/>
        <charset val="238"/>
        <scheme val="minor"/>
      </rPr>
      <t xml:space="preserve"> 16jádrový procesor s výkonem min. 26 000 bodů v www.cpubenchmark.net (k 29.3.2025), integrovaný grafický adaptér, GLAN, paměť 16GB RAM, 1TB SSD, WiFi 6, 2x USB 3.2. 2x USB 2.0, 1x USB-C, HDMI-out, DisplayPort-out, audio in/out, MS Win11 Pro. 
Záruka na set 5 let.
</t>
    </r>
    <r>
      <rPr>
        <b/>
        <sz val="11"/>
        <color theme="1"/>
        <rFont val="Calibri"/>
        <family val="2"/>
        <charset val="238"/>
        <scheme val="minor"/>
      </rPr>
      <t xml:space="preserve">Set bezdrátové klávesnice a bezdrátové myši: Klávesnice </t>
    </r>
    <r>
      <rPr>
        <sz val="11"/>
        <color theme="1"/>
        <rFont val="Calibri"/>
        <family val="2"/>
        <charset val="238"/>
        <scheme val="minor"/>
      </rPr>
      <t xml:space="preserve">s numerickým blokem, membránová, nízkoprofilové klávesy, kurzorové šipky široké, multimediální klávesy pro přehrávání a změnu hlasitosti (nad funkčními klávesami), česká lokalizace, bluetooth + bezdrátový USB přijímač, voděodolná, tichá, napájení pomocí 2x AA baterie, standardní velikost (šířka cca 45 cm), opěrka zápěstí. </t>
    </r>
    <r>
      <rPr>
        <b/>
        <sz val="11"/>
        <color theme="1"/>
        <rFont val="Calibri"/>
        <family val="2"/>
        <charset val="238"/>
        <scheme val="minor"/>
      </rPr>
      <t>Myš</t>
    </r>
    <r>
      <rPr>
        <sz val="11"/>
        <color theme="1"/>
        <rFont val="Calibri"/>
        <family val="2"/>
        <charset val="238"/>
        <scheme val="minor"/>
      </rPr>
      <t xml:space="preserve">, optická, bluetooth, citlivost 400 až 4000 DPI, 5 tlačítek, klasické kolečko, napájení pomocí AA baterie. Možnost připojení obou zařízení na jeden bezdrátový USB přijímač. Preferovaná barva černá.
</t>
    </r>
    <r>
      <rPr>
        <b/>
        <sz val="11"/>
        <color theme="1"/>
        <rFont val="Calibri"/>
        <family val="2"/>
        <charset val="238"/>
        <scheme val="minor"/>
      </rPr>
      <t>Kabely</t>
    </r>
    <r>
      <rPr>
        <sz val="11"/>
        <color theme="1"/>
        <rFont val="Calibri"/>
        <family val="2"/>
        <charset val="238"/>
        <scheme val="minor"/>
      </rPr>
      <t xml:space="preserve">: Kabel USB 2.0, pro dotyk; 2x kabel USB 3.0, pro přípojné místo a monitor; 2x HDMI 2.0 kabel (až 4K (3840×2160) při 60Hz, 32 audio/zvukových kanálů) pro duplikaci obrazu z PC na monitor a připojení notebooku k displeji; kabely pro rozvod el. sítě; 2x LAN kabel pro připojení displeje a přípojného místa k síti, ochranný obal proti poškození kabeláže po celé délce svazku; délka kabeláže min.15 m.
</t>
    </r>
    <r>
      <rPr>
        <b/>
        <sz val="11"/>
        <color theme="1"/>
        <rFont val="Calibri"/>
        <family val="2"/>
        <charset val="238"/>
        <scheme val="minor"/>
      </rPr>
      <t>Přípojné místo pro zabudování do stolu:</t>
    </r>
    <r>
      <rPr>
        <sz val="11"/>
        <color theme="1"/>
        <rFont val="Calibri"/>
        <family val="2"/>
        <charset val="238"/>
        <scheme val="minor"/>
      </rPr>
      <t xml:space="preserve"> min. konfigurace: 2x el. zásuvka 230V, 1x USB-B pro připojení dotyku, 2x USB-A 3.0, 1x HDMI, 1x RJ45, 1x tlačítko pro vzdálené zapínání/vypínání displeje.
Včetně dopravy, montáže, zaškolení, popisků přípojného místa a oštítkování kabeláže (na obouch stranách kabelů).</t>
    </r>
  </si>
  <si>
    <t>Bezdrátový prezentační systém; s podporou dvou obrazovek; automatickým přepínání mezi room systémem a BYOD; kompatibilita se všemi běžně používanými komunikačními platformami (MS Teams, Google Meet, Zoom); 
integrovaná kamera se snímačem 4K a zorným polem 120°, video výstup 4K UHD (3840*2160) při 30 Hz; S funkcí automatického zaměřování a zoomu s ohledem na mluvčího a přítomné osoby, speaker framing; integrované reproduktory 2x 10W, integrované mikrofony MEMS s tvarováním paprsku a potlačením ozvěny a šumu pozadí, dosah snímání až 4 m; WIFI a Bluetooth, Frekvence 2.4 GHz a 5 GHz; součástí dodávky 2x bezdrátové tlačítko USB-C a 2x bezdrátové tlačítko USB 3.0, funkční vzdálenost 30 m mezi tlačítkem a základní jednotkou; aplikace pro PC s Windows a pro chytré telefony umožňující připojení a ovládání prezentačního systému; Podpora Airplay, Google Cast, Miracast; Konektivita: 1x USB-C 3.1 (DP) na obrazovku, 1x USB-C 3.1 (DP) video vstup, 1x USB-A 2.0, 1x Ethernet LAN 1Gbit, HDMI; včetně konzole pro uchycení na spodní části dotykového displeje umístěného na elektrickém zvedacím systému; kompatibilita: W10 a W11, macOS 11 a novější, Android 13, iOS 16 a novější.
Nástěnný datový rozvaděč 12U 600mm, dveře sklo, uzamykatelný, včetně polic a veškerého potřebného příslušenství, 10G modulární neosazený patch panel 24 portů STP; vyvazovací panel, 19" rozvodný panel 8x230V s přepěťovou ochranou; potřebné datové kabely a příslušenství.
Rack UPS,  skutečný a zdánlivý výkon 1500 W / 1500 VA, výška pozice 2U, 98% účinnost při 100% zátěži, LCD displej a možnost vertikální i horizontální polohy, hmotnost do 25 kg.
Switch s plnou podporou IPv6, firewallu, Queues, NAT a CAPsMAN serveru (s licencí L4), možnost konfigurace přes webové rozhraní, mobilní aplikaci nebo speciální SW, porty: 24x RJ-45, 4x SFP, 1x RJ-45 port (konzole), kapacita 24 Gbps, rychlost routování 17 Mpps, podpora PoE (max. příkon 160 W), dva vstupy pro napájení (jeden pro pasivní napájení 18-28 V, druhý pro aktivní napájení 48-57 V), možnost autodetekce pasivního/aktivního napájení; rackmout kit pro uchycení do datového rozvaděče.
Přepínací systém pro 4 vstupy HDMI a 2 výstupy HDMI s rozlišením až 4K/60Hz včetně nastavení konfigurace EDID. Sdílení až 4 USB 3.0 (typ A) zařízení až pro 4 přípojná místa, ovládání dálkovým ovladačem nebo tlačítky, integrace ovládacích prvků do otočných přípojných míst. Umístění v datovém rozvaděči
Kabeláž v délce 30 m s garantovanou funkčností pro trasu USB a HDMI a Audio; úplné propojení displeje, audio systému, bezdrátového prezentačního systému a 3 přípojných míst (HDMI, USB, Datová sít a elektrická sít, kabeláž pro ovládací prvky, …), se systémy v datové racku; včetně krycího, spojovacího a elektroinstalačního materiálu.
Doprava a montáž AV techniky, včetně přípojných míst a displeje s ozvučením (viz položky: Interaktivní nástěnný display s PC a audio systémem, Otočné přípojné místo).</t>
  </si>
  <si>
    <r>
      <rPr>
        <b/>
        <sz val="11"/>
        <color theme="1"/>
        <rFont val="Calibri"/>
        <family val="2"/>
        <charset val="238"/>
        <scheme val="minor"/>
      </rPr>
      <t xml:space="preserve">Velkoformátový multitouch dotykový displej </t>
    </r>
    <r>
      <rPr>
        <sz val="11"/>
        <color theme="1"/>
        <rFont val="Calibri"/>
        <family val="2"/>
        <charset val="238"/>
        <scheme val="minor"/>
      </rPr>
      <t>s úhlopříčkou min. 86" (cca 216 cm), D-LED, rozlišení nativní UHD 4 K (3840x2160), poměr stran 16:9, barevná hloubka min. 10bit, typ panelu: IPS, jas min. 400 cd/m2, kontrast 5000:1, odezva max. 8 ms. Obnovovací frekvence min. 60 Hz. Pozorovací úhly min. 178°x178°. 
Konektivita min.: 3x HDMI 2.x, 1x HDMI-OUT, 1x VGA, 3.x USB 3.x, 2x USB-C, alepoň 1x s PD (max. 65 W), 1x RS-232, 2x GLAN, 2x audio jack 3.5 mm, OPS slot, stereo audiosystém min. 2x 16 W.
RAM 8GB, interní úložiště min. 128GB.
Součástí dodávky integrovaný NFC zámek + PIR detektor + senzor životního prostředí včetně aplikace bez nutnosti instalace z externího zdroje, OS Android 14, Google EDLA certifikace. 
Držák pro montáž displeje na zeď.  
Záruka 5 let.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</si>
</sst>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8" fillId="0" borderId="0"/>
    <xf numFmtId="0" fontId="23" fillId="0" borderId="0" applyNumberFormat="0" applyFill="0" applyBorder="0" applyAlignment="0" applyProtection="0"/>
  </cellStyleXfs>
  <cellXfs count="111">
    <xf numFmtId="0" fontId="0" fillId="0" borderId="0" xfId="0"/>
    <xf numFmtId="0" fontId="16" fillId="4" borderId="10" xfId="0" applyFont="1" applyFill="1" applyBorder="1" applyAlignment="1" applyProtection="1">
      <alignment horizontal="left" vertical="center" wrapText="1" indent="1"/>
      <protection locked="0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16" fillId="4" borderId="14" xfId="0" applyFont="1" applyFill="1" applyBorder="1" applyAlignment="1" applyProtection="1">
      <alignment horizontal="left" vertical="center" wrapText="1" indent="1"/>
      <protection locked="0"/>
    </xf>
    <xf numFmtId="0" fontId="16" fillId="4" borderId="14" xfId="0" applyFont="1" applyFill="1" applyBorder="1" applyAlignment="1" applyProtection="1">
      <alignment horizontal="center" vertical="center" wrapText="1"/>
      <protection locked="0"/>
    </xf>
    <xf numFmtId="164" fontId="16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6" fillId="4" borderId="16" xfId="0" applyFont="1" applyFill="1" applyBorder="1" applyAlignment="1" applyProtection="1">
      <alignment horizontal="left" vertical="center" wrapText="1" indent="1"/>
      <protection locked="0"/>
    </xf>
    <xf numFmtId="0" fontId="16" fillId="4" borderId="16" xfId="0" applyFont="1" applyFill="1" applyBorder="1" applyAlignment="1" applyProtection="1">
      <alignment horizontal="center" vertical="center" wrapText="1"/>
      <protection locked="0"/>
    </xf>
    <xf numFmtId="164" fontId="16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20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2" xfId="0" applyFont="1" applyFill="1" applyBorder="1" applyAlignment="1" applyProtection="1">
      <alignment horizontal="center" vertical="center" wrapText="1"/>
    </xf>
    <xf numFmtId="0" fontId="1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24" fillId="4" borderId="4" xfId="2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5" fillId="5" borderId="7" xfId="0" applyFont="1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0" fontId="11" fillId="3" borderId="8" xfId="0" applyFon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3" fillId="6" borderId="8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0" fontId="11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6" fillId="6" borderId="12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4" fillId="3" borderId="16" xfId="0" applyFont="1" applyFill="1" applyBorder="1" applyAlignment="1" applyProtection="1">
      <alignment horizontal="center" vertical="center" wrapText="1"/>
    </xf>
    <xf numFmtId="0" fontId="11" fillId="3" borderId="17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0" fontId="6" fillId="6" borderId="17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4" fillId="3" borderId="10" xfId="0" applyFont="1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0" fontId="16" fillId="4" borderId="10" xfId="0" applyFont="1" applyFill="1" applyBorder="1" applyAlignment="1" applyProtection="1">
      <alignment horizontal="center" vertical="center" wrapText="1"/>
    </xf>
    <xf numFmtId="0" fontId="11" fillId="3" borderId="10" xfId="0" applyFont="1" applyFill="1" applyBorder="1" applyAlignment="1" applyProtection="1">
      <alignment horizontal="center" vertical="center" wrapText="1"/>
    </xf>
    <xf numFmtId="0" fontId="7" fillId="3" borderId="10" xfId="0" applyFont="1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 applyProtection="1">
      <alignment horizontal="center" vertical="center" wrapText="1"/>
    </xf>
    <xf numFmtId="0" fontId="5" fillId="6" borderId="10" xfId="0" applyFont="1" applyFill="1" applyBorder="1" applyAlignment="1" applyProtection="1">
      <alignment horizontal="center" vertical="center" wrapText="1"/>
    </xf>
    <xf numFmtId="0" fontId="3" fillId="6" borderId="10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0" fillId="3" borderId="11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1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1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5" fillId="0" borderId="0" xfId="0" applyFont="1" applyAlignment="1" applyProtection="1">
      <alignment horizontal="left" vertical="center" wrapText="1"/>
    </xf>
  </cellXfs>
  <cellStyles count="3">
    <cellStyle name="Hypertextový odkaz" xfId="2" builtinId="8"/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3"/>
  <sheetViews>
    <sheetView tabSelected="1" zoomScale="96" zoomScaleNormal="96" workbookViewId="0">
      <selection activeCell="F7" sqref="F7"/>
    </sheetView>
  </sheetViews>
  <sheetFormatPr defaultRowHeight="15" x14ac:dyDescent="0.25"/>
  <cols>
    <col min="1" max="1" width="1.42578125" style="13" bestFit="1" customWidth="1"/>
    <col min="2" max="2" width="5.7109375" style="13" bestFit="1" customWidth="1"/>
    <col min="3" max="3" width="35.7109375" style="12" customWidth="1"/>
    <col min="4" max="4" width="11.42578125" style="109" customWidth="1"/>
    <col min="5" max="5" width="9" style="11" bestFit="1" customWidth="1"/>
    <col min="6" max="6" width="147.5703125" style="12" customWidth="1"/>
    <col min="7" max="7" width="34.7109375" style="12" customWidth="1"/>
    <col min="8" max="8" width="27.5703125" style="12" customWidth="1"/>
    <col min="9" max="9" width="23.140625" style="12" customWidth="1"/>
    <col min="10" max="10" width="16.28515625" style="12" customWidth="1"/>
    <col min="11" max="11" width="49.85546875" style="13" customWidth="1"/>
    <col min="12" max="12" width="42.28515625" style="13" customWidth="1"/>
    <col min="13" max="13" width="21.42578125" style="13" customWidth="1"/>
    <col min="14" max="14" width="37.7109375" style="12" customWidth="1"/>
    <col min="15" max="15" width="27.5703125" style="12" customWidth="1"/>
    <col min="16" max="16" width="17.7109375" style="12" hidden="1" customWidth="1"/>
    <col min="17" max="17" width="24" style="13" bestFit="1" customWidth="1"/>
    <col min="18" max="18" width="24.140625" style="13" customWidth="1"/>
    <col min="19" max="19" width="19.7109375" style="13" customWidth="1"/>
    <col min="20" max="20" width="17.85546875" style="13" customWidth="1"/>
    <col min="21" max="21" width="11.5703125" style="13" hidden="1" customWidth="1"/>
    <col min="22" max="22" width="26.85546875" style="14" customWidth="1"/>
    <col min="23" max="16384" width="9.140625" style="13"/>
  </cols>
  <sheetData>
    <row r="1" spans="2:22" ht="43.5" customHeight="1" x14ac:dyDescent="0.25">
      <c r="B1" s="9" t="s">
        <v>34</v>
      </c>
      <c r="C1" s="10"/>
      <c r="D1" s="10"/>
    </row>
    <row r="2" spans="2:22" ht="18" customHeight="1" x14ac:dyDescent="0.25">
      <c r="C2" s="13"/>
      <c r="D2" s="15"/>
      <c r="E2" s="16"/>
      <c r="F2" s="17"/>
      <c r="G2" s="17"/>
      <c r="H2" s="17"/>
      <c r="I2" s="13"/>
      <c r="J2" s="18"/>
      <c r="N2" s="19"/>
      <c r="O2" s="17"/>
      <c r="P2" s="17"/>
      <c r="Q2" s="17"/>
      <c r="R2" s="17"/>
      <c r="T2" s="20"/>
      <c r="U2" s="21"/>
      <c r="V2" s="22"/>
    </row>
    <row r="3" spans="2:22" ht="18" customHeight="1" x14ac:dyDescent="0.25">
      <c r="B3" s="23"/>
      <c r="C3" s="24" t="s">
        <v>0</v>
      </c>
      <c r="D3" s="25"/>
      <c r="E3" s="25"/>
      <c r="F3" s="25"/>
      <c r="G3" s="26"/>
      <c r="H3" s="26"/>
      <c r="I3" s="26"/>
      <c r="J3" s="26"/>
      <c r="K3" s="26"/>
      <c r="L3" s="26"/>
      <c r="M3" s="20"/>
      <c r="N3" s="27"/>
      <c r="O3" s="27"/>
      <c r="P3" s="27"/>
      <c r="Q3" s="27"/>
      <c r="R3" s="27"/>
      <c r="T3" s="20"/>
    </row>
    <row r="4" spans="2:22" ht="18" customHeight="1" thickBot="1" x14ac:dyDescent="0.3">
      <c r="B4" s="28"/>
      <c r="C4" s="29" t="s">
        <v>1</v>
      </c>
      <c r="D4" s="25"/>
      <c r="E4" s="25"/>
      <c r="F4" s="25"/>
      <c r="G4" s="25"/>
      <c r="H4" s="25"/>
      <c r="I4" s="20"/>
      <c r="J4" s="20"/>
      <c r="K4" s="20"/>
      <c r="L4" s="20"/>
      <c r="M4" s="20"/>
      <c r="N4" s="17"/>
      <c r="O4" s="17"/>
      <c r="P4" s="17"/>
      <c r="Q4" s="20"/>
      <c r="R4" s="20"/>
      <c r="T4" s="20"/>
    </row>
    <row r="5" spans="2:22" ht="34.5" customHeight="1" thickBot="1" x14ac:dyDescent="0.3">
      <c r="B5" s="30"/>
      <c r="C5" s="31"/>
      <c r="D5" s="32"/>
      <c r="E5" s="32"/>
      <c r="F5" s="17"/>
      <c r="G5" s="33" t="s">
        <v>2</v>
      </c>
      <c r="H5" s="34" t="s">
        <v>2</v>
      </c>
      <c r="I5" s="17"/>
      <c r="J5" s="17"/>
      <c r="N5" s="17"/>
      <c r="O5" s="35"/>
      <c r="P5" s="35"/>
      <c r="R5" s="33" t="s">
        <v>2</v>
      </c>
      <c r="V5" s="18"/>
    </row>
    <row r="6" spans="2:22" ht="76.5" customHeight="1" thickTop="1" thickBot="1" x14ac:dyDescent="0.3">
      <c r="B6" s="36" t="s">
        <v>3</v>
      </c>
      <c r="C6" s="37" t="s">
        <v>18</v>
      </c>
      <c r="D6" s="37" t="s">
        <v>4</v>
      </c>
      <c r="E6" s="37" t="s">
        <v>16</v>
      </c>
      <c r="F6" s="37" t="s">
        <v>17</v>
      </c>
      <c r="G6" s="38" t="s">
        <v>5</v>
      </c>
      <c r="H6" s="39" t="s">
        <v>46</v>
      </c>
      <c r="I6" s="37" t="s">
        <v>19</v>
      </c>
      <c r="J6" s="37" t="s">
        <v>20</v>
      </c>
      <c r="K6" s="37" t="s">
        <v>32</v>
      </c>
      <c r="L6" s="37" t="s">
        <v>21</v>
      </c>
      <c r="M6" s="40" t="s">
        <v>22</v>
      </c>
      <c r="N6" s="37" t="s">
        <v>23</v>
      </c>
      <c r="O6" s="37" t="s">
        <v>26</v>
      </c>
      <c r="P6" s="37" t="s">
        <v>27</v>
      </c>
      <c r="Q6" s="37" t="s">
        <v>6</v>
      </c>
      <c r="R6" s="41" t="s">
        <v>7</v>
      </c>
      <c r="S6" s="40" t="s">
        <v>8</v>
      </c>
      <c r="T6" s="40" t="s">
        <v>9</v>
      </c>
      <c r="U6" s="37" t="s">
        <v>24</v>
      </c>
      <c r="V6" s="42" t="s">
        <v>25</v>
      </c>
    </row>
    <row r="7" spans="2:22" ht="399" customHeight="1" thickTop="1" x14ac:dyDescent="0.25">
      <c r="B7" s="43">
        <v>1</v>
      </c>
      <c r="C7" s="44" t="s">
        <v>47</v>
      </c>
      <c r="D7" s="45">
        <v>1</v>
      </c>
      <c r="E7" s="46" t="s">
        <v>29</v>
      </c>
      <c r="F7" s="47" t="s">
        <v>50</v>
      </c>
      <c r="G7" s="3"/>
      <c r="H7" s="4"/>
      <c r="I7" s="48" t="s">
        <v>45</v>
      </c>
      <c r="J7" s="49" t="s">
        <v>31</v>
      </c>
      <c r="K7" s="50" t="s">
        <v>37</v>
      </c>
      <c r="L7" s="51" t="s">
        <v>42</v>
      </c>
      <c r="M7" s="52" t="s">
        <v>38</v>
      </c>
      <c r="N7" s="52" t="s">
        <v>40</v>
      </c>
      <c r="O7" s="48" t="s">
        <v>39</v>
      </c>
      <c r="P7" s="53">
        <f>D7*Q7</f>
        <v>136720</v>
      </c>
      <c r="Q7" s="54">
        <v>136720</v>
      </c>
      <c r="R7" s="5"/>
      <c r="S7" s="55">
        <f>D7*R7</f>
        <v>0</v>
      </c>
      <c r="T7" s="56" t="str">
        <f t="shared" ref="T7" si="0">IF(ISNUMBER(R7), IF(R7&gt;Q7,"NEVYHOVUJE","VYHOVUJE")," ")</f>
        <v xml:space="preserve"> </v>
      </c>
      <c r="U7" s="49"/>
      <c r="V7" s="49" t="s">
        <v>14</v>
      </c>
    </row>
    <row r="8" spans="2:22" ht="177.75" customHeight="1" x14ac:dyDescent="0.25">
      <c r="B8" s="57">
        <v>2</v>
      </c>
      <c r="C8" s="58" t="s">
        <v>48</v>
      </c>
      <c r="D8" s="59">
        <v>1</v>
      </c>
      <c r="E8" s="60" t="s">
        <v>29</v>
      </c>
      <c r="F8" s="61" t="s">
        <v>52</v>
      </c>
      <c r="G8" s="6"/>
      <c r="H8" s="7"/>
      <c r="I8" s="62"/>
      <c r="J8" s="63"/>
      <c r="K8" s="64"/>
      <c r="L8" s="58" t="s">
        <v>41</v>
      </c>
      <c r="M8" s="65"/>
      <c r="N8" s="65"/>
      <c r="O8" s="62"/>
      <c r="P8" s="66">
        <f>D8*Q8</f>
        <v>60248</v>
      </c>
      <c r="Q8" s="67">
        <v>60248</v>
      </c>
      <c r="R8" s="8"/>
      <c r="S8" s="68">
        <f>D8*R8</f>
        <v>0</v>
      </c>
      <c r="T8" s="69" t="str">
        <f t="shared" ref="T8:T10" si="1">IF(ISNUMBER(R8), IF(R8&gt;Q8,"NEVYHOVUJE","VYHOVUJE")," ")</f>
        <v xml:space="preserve"> </v>
      </c>
      <c r="U8" s="63"/>
      <c r="V8" s="63"/>
    </row>
    <row r="9" spans="2:22" ht="316.5" customHeight="1" x14ac:dyDescent="0.25">
      <c r="B9" s="57">
        <v>3</v>
      </c>
      <c r="C9" s="70" t="s">
        <v>35</v>
      </c>
      <c r="D9" s="59">
        <v>1</v>
      </c>
      <c r="E9" s="60" t="s">
        <v>29</v>
      </c>
      <c r="F9" s="61" t="s">
        <v>49</v>
      </c>
      <c r="G9" s="6"/>
      <c r="H9" s="7"/>
      <c r="I9" s="71"/>
      <c r="J9" s="72"/>
      <c r="K9" s="73"/>
      <c r="L9" s="58" t="s">
        <v>43</v>
      </c>
      <c r="M9" s="74"/>
      <c r="N9" s="74"/>
      <c r="O9" s="71"/>
      <c r="P9" s="66">
        <f>D9*Q9</f>
        <v>146720</v>
      </c>
      <c r="Q9" s="67">
        <v>146720</v>
      </c>
      <c r="R9" s="8"/>
      <c r="S9" s="68">
        <f>D9*R9</f>
        <v>0</v>
      </c>
      <c r="T9" s="69" t="str">
        <f t="shared" ref="T9" si="2">IF(ISNUMBER(R9), IF(R9&gt;Q9,"NEVYHOVUJE","VYHOVUJE")," ")</f>
        <v xml:space="preserve"> </v>
      </c>
      <c r="U9" s="63"/>
      <c r="V9" s="72"/>
    </row>
    <row r="10" spans="2:22" ht="400.5" customHeight="1" thickBot="1" x14ac:dyDescent="0.3">
      <c r="B10" s="75">
        <v>4</v>
      </c>
      <c r="C10" s="76" t="s">
        <v>36</v>
      </c>
      <c r="D10" s="77">
        <v>1</v>
      </c>
      <c r="E10" s="78" t="s">
        <v>29</v>
      </c>
      <c r="F10" s="79" t="s">
        <v>51</v>
      </c>
      <c r="G10" s="1"/>
      <c r="H10" s="80" t="s">
        <v>33</v>
      </c>
      <c r="I10" s="81" t="s">
        <v>30</v>
      </c>
      <c r="J10" s="78" t="s">
        <v>33</v>
      </c>
      <c r="K10" s="82"/>
      <c r="L10" s="83" t="s">
        <v>44</v>
      </c>
      <c r="M10" s="84" t="s">
        <v>38</v>
      </c>
      <c r="N10" s="85" t="s">
        <v>40</v>
      </c>
      <c r="O10" s="81" t="s">
        <v>39</v>
      </c>
      <c r="P10" s="86">
        <f>D10*Q10</f>
        <v>277210</v>
      </c>
      <c r="Q10" s="87">
        <v>277210</v>
      </c>
      <c r="R10" s="2"/>
      <c r="S10" s="88">
        <f>D10*R10</f>
        <v>0</v>
      </c>
      <c r="T10" s="89" t="str">
        <f t="shared" si="1"/>
        <v xml:space="preserve"> </v>
      </c>
      <c r="U10" s="90"/>
      <c r="V10" s="78" t="s">
        <v>13</v>
      </c>
    </row>
    <row r="11" spans="2:22" ht="13.5" customHeight="1" thickTop="1" thickBot="1" x14ac:dyDescent="0.3">
      <c r="C11" s="13"/>
      <c r="D11" s="13"/>
      <c r="E11" s="13"/>
      <c r="F11" s="13"/>
      <c r="G11" s="13"/>
      <c r="H11" s="13"/>
      <c r="I11" s="13"/>
      <c r="J11" s="13"/>
      <c r="N11" s="13"/>
      <c r="O11" s="13"/>
      <c r="P11" s="13"/>
      <c r="S11" s="91"/>
    </row>
    <row r="12" spans="2:22" ht="60.75" customHeight="1" thickTop="1" thickBot="1" x14ac:dyDescent="0.3">
      <c r="B12" s="92" t="s">
        <v>10</v>
      </c>
      <c r="C12" s="93"/>
      <c r="D12" s="93"/>
      <c r="E12" s="93"/>
      <c r="F12" s="93"/>
      <c r="G12" s="93"/>
      <c r="H12" s="94"/>
      <c r="I12" s="95"/>
      <c r="J12" s="95"/>
      <c r="K12" s="95"/>
      <c r="L12" s="96"/>
      <c r="M12" s="18"/>
      <c r="N12" s="18"/>
      <c r="O12" s="97"/>
      <c r="P12" s="97"/>
      <c r="Q12" s="98" t="s">
        <v>11</v>
      </c>
      <c r="R12" s="99" t="s">
        <v>12</v>
      </c>
      <c r="S12" s="100"/>
      <c r="T12" s="101"/>
      <c r="U12" s="35"/>
      <c r="V12" s="102"/>
    </row>
    <row r="13" spans="2:22" ht="33" customHeight="1" thickTop="1" thickBot="1" x14ac:dyDescent="0.3">
      <c r="B13" s="103" t="s">
        <v>15</v>
      </c>
      <c r="C13" s="103"/>
      <c r="D13" s="103"/>
      <c r="E13" s="103"/>
      <c r="F13" s="103"/>
      <c r="G13" s="103"/>
      <c r="H13" s="103"/>
      <c r="I13" s="103"/>
      <c r="J13" s="103"/>
      <c r="L13" s="15"/>
      <c r="M13" s="15"/>
      <c r="N13" s="15"/>
      <c r="O13" s="104"/>
      <c r="P13" s="104"/>
      <c r="Q13" s="105">
        <f>SUM(P7:P10)</f>
        <v>620898</v>
      </c>
      <c r="R13" s="106">
        <f>SUM(S7:S10)</f>
        <v>0</v>
      </c>
      <c r="S13" s="107"/>
      <c r="T13" s="108"/>
    </row>
    <row r="14" spans="2:22" ht="14.25" customHeight="1" thickTop="1" x14ac:dyDescent="0.25"/>
    <row r="15" spans="2:22" ht="14.25" customHeight="1" x14ac:dyDescent="0.25"/>
    <row r="16" spans="2:22" ht="42" customHeight="1" x14ac:dyDescent="0.25">
      <c r="B16" s="110" t="s">
        <v>28</v>
      </c>
      <c r="C16" s="110"/>
      <c r="D16" s="110"/>
      <c r="E16" s="110"/>
      <c r="F16" s="110"/>
      <c r="G16" s="110"/>
    </row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</sheetData>
  <sheetProtection algorithmName="SHA-512" hashValue="yYDjBYN22jIy21nuIt6JMZat8xwiOsE2yrLvgCOUvOJDDYxOhZiqEQvrmg9g2MzrR+q9njJw58RdVKIlTKuAoA==" saltValue="T80jA7Y+4H7S+RHE1QZK8Q==" spinCount="100000" sheet="1" objects="1" scenarios="1"/>
  <mergeCells count="14">
    <mergeCell ref="B1:D1"/>
    <mergeCell ref="B12:G12"/>
    <mergeCell ref="R12:T12"/>
    <mergeCell ref="B16:G16"/>
    <mergeCell ref="R13:T13"/>
    <mergeCell ref="B13:J13"/>
    <mergeCell ref="I7:I9"/>
    <mergeCell ref="J7:J9"/>
    <mergeCell ref="K7:K9"/>
    <mergeCell ref="U7:U10"/>
    <mergeCell ref="V7:V9"/>
    <mergeCell ref="M7:M9"/>
    <mergeCell ref="N7:N9"/>
    <mergeCell ref="O7:O9"/>
  </mergeCells>
  <conditionalFormatting sqref="B7:B10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:D10">
    <cfRule type="containsBlanks" dxfId="9" priority="5">
      <formula>LEN(TRIM(D7))=0</formula>
    </cfRule>
  </conditionalFormatting>
  <conditionalFormatting sqref="G7:H10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:R10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:T10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" xr:uid="{C94306C9-61CF-4E17-91AB-BD47E1DFF943}">
      <formula1>"ANO,NE"</formula1>
    </dataValidation>
    <dataValidation type="list" showInputMessage="1" showErrorMessage="1" sqref="E7:E10" xr:uid="{00000000-0002-0000-0000-000001000000}">
      <formula1>"ks,bal,sada,"</formula1>
    </dataValidation>
  </dataValidations>
  <hyperlinks>
    <hyperlink ref="H6" location="AVT!B13" display="Odkaz na splnění požadavku Energy star nebo TCO Certified a energetický štítek*" xr:uid="{3A53FC08-A6C8-474E-A5D4-8DE9201FA3ED}"/>
  </hyperlinks>
  <pageMargins left="0.18" right="0.18" top="0.78740157480314965" bottom="0.78740157480314965" header="0.31496062992125984" footer="0.31496062992125984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 V10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2025-06-23T12:02:23Z</cp:lastPrinted>
  <dcterms:created xsi:type="dcterms:W3CDTF">2014-03-05T12:43:32Z</dcterms:created>
  <dcterms:modified xsi:type="dcterms:W3CDTF">2025-06-23T12:42:11Z</dcterms:modified>
</cp:coreProperties>
</file>